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soor\Downloads\"/>
    </mc:Choice>
  </mc:AlternateContent>
  <bookViews>
    <workbookView xWindow="0" yWindow="0" windowWidth="6540" windowHeight="7065"/>
  </bookViews>
  <sheets>
    <sheet name="Ph.D Merit List" sheetId="6" r:id="rId1"/>
  </sheets>
  <definedNames>
    <definedName name="_xlnm._FilterDatabase" localSheetId="0" hidden="1">'Ph.D Merit List'!$D$7:$AD$11</definedName>
    <definedName name="_xlnm.Print_Area" localSheetId="0">'Ph.D Merit List'!$B$1:$AE$18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6" l="1"/>
  <c r="AB11" i="6"/>
  <c r="AB12" i="6"/>
  <c r="Y11" i="6"/>
  <c r="Y12" i="6"/>
  <c r="Y10" i="6"/>
  <c r="Y8" i="6"/>
  <c r="Y9" i="6"/>
  <c r="V8" i="6"/>
  <c r="V9" i="6"/>
  <c r="V11" i="6"/>
  <c r="V12" i="6"/>
  <c r="V10" i="6"/>
  <c r="P8" i="6"/>
  <c r="P9" i="6"/>
  <c r="P11" i="6"/>
  <c r="P12" i="6"/>
  <c r="P10" i="6"/>
  <c r="J10" i="6"/>
  <c r="J8" i="6"/>
  <c r="J9" i="6"/>
  <c r="J11" i="6"/>
  <c r="J12" i="6"/>
  <c r="M10" i="6"/>
  <c r="M8" i="6"/>
  <c r="M9" i="6"/>
  <c r="M11" i="6"/>
  <c r="M12" i="6"/>
  <c r="M7" i="6"/>
  <c r="J7" i="6"/>
  <c r="S7" i="6"/>
  <c r="Y7" i="6"/>
  <c r="AC9" i="6" l="1"/>
  <c r="AB10" i="6" l="1"/>
  <c r="AC10" i="6" s="1"/>
  <c r="AB7" i="6" l="1"/>
  <c r="AC7" i="6" s="1"/>
  <c r="AB8" i="6" l="1"/>
  <c r="AC8" i="6" s="1"/>
</calcChain>
</file>

<file path=xl/sharedStrings.xml><?xml version="1.0" encoding="utf-8"?>
<sst xmlns="http://schemas.openxmlformats.org/spreadsheetml/2006/main" count="72" uniqueCount="47">
  <si>
    <t>Sr. No</t>
  </si>
  <si>
    <t>Name</t>
  </si>
  <si>
    <t>Father name</t>
  </si>
  <si>
    <t>Sex</t>
  </si>
  <si>
    <t>Domicile</t>
  </si>
  <si>
    <t>SSC (10%)</t>
  </si>
  <si>
    <t>GRE (40%)</t>
  </si>
  <si>
    <t>Merit (100%)</t>
  </si>
  <si>
    <t>Merit Status</t>
  </si>
  <si>
    <t>F</t>
  </si>
  <si>
    <t>On Merit</t>
  </si>
  <si>
    <t>Admission Committee</t>
  </si>
  <si>
    <t>Poonch</t>
  </si>
  <si>
    <t>UNIVERSITY OF POONCH RAWALAKOT</t>
  </si>
  <si>
    <t>Category</t>
  </si>
  <si>
    <t>AJ&amp;K Nationals</t>
  </si>
  <si>
    <t>Sr. No.</t>
  </si>
  <si>
    <t>Marks Obtained</t>
  </si>
  <si>
    <t>Total Marks</t>
  </si>
  <si>
    <t>Ph. D   Program                  (Amission Fall 2024)</t>
  </si>
  <si>
    <t>M</t>
  </si>
  <si>
    <t>Sudhnoti</t>
  </si>
  <si>
    <t>Zaheer Abaas</t>
  </si>
  <si>
    <t>Muhamad Saleem Khan</t>
  </si>
  <si>
    <t>Nazra Perveen</t>
  </si>
  <si>
    <t>Muhammad Dilpazir Khan</t>
  </si>
  <si>
    <t>GRE Miss</t>
  </si>
  <si>
    <t xml:space="preserve">Khansa Jameel </t>
  </si>
  <si>
    <t>Muhammad Jameel</t>
  </si>
  <si>
    <t>Ghananfar Majeed</t>
  </si>
  <si>
    <t>Abdul Majeed Kiani</t>
  </si>
  <si>
    <t>Kotli</t>
  </si>
  <si>
    <t>Ansar Atta</t>
  </si>
  <si>
    <t>Muhammad Farooq</t>
  </si>
  <si>
    <t>Farkhanda Anjum</t>
  </si>
  <si>
    <t>Zahid Hussain Khan</t>
  </si>
  <si>
    <t xml:space="preserve"> Tentative MERIT LIST (Mathematics)</t>
  </si>
  <si>
    <t>HSSC (10%)</t>
  </si>
  <si>
    <t>B.Sc (10%)</t>
  </si>
  <si>
    <t>BS (20%)</t>
  </si>
  <si>
    <t>MSc(10%)</t>
  </si>
  <si>
    <t>M.Phil (20%)</t>
  </si>
  <si>
    <t xml:space="preserve">    </t>
  </si>
  <si>
    <t xml:space="preserve">
   </t>
  </si>
  <si>
    <t>1. Chairman_________________</t>
  </si>
  <si>
    <t>2. Member__________________</t>
  </si>
  <si>
    <t>3. Member__________________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</si>
</sst>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vertical="center"/>
    </xf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0" xfId="0" applyAlignment="1"/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0" applyFont="1" applyBorder="1" applyAlignment="1">
      <alignment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topLeftCell="C4" workbookViewId="0">
      <selection activeCell="E24" sqref="E24"/>
    </sheetView>
  </sheetViews>
  <sheetFormatPr defaultColWidth="9.140625" defaultRowHeight="15" x14ac:dyDescent="0.25"/>
  <cols>
    <col min="1" max="1" width="5.28515625" style="13" hidden="1" customWidth="1"/>
    <col min="2" max="2" width="16.140625" style="13" hidden="1" customWidth="1"/>
    <col min="3" max="3" width="5.85546875" style="13" customWidth="1"/>
    <col min="4" max="4" width="19.7109375" style="13" customWidth="1"/>
    <col min="5" max="5" width="24.7109375" style="13" customWidth="1"/>
    <col min="6" max="6" width="5.7109375" style="13" customWidth="1"/>
    <col min="7" max="7" width="11.42578125" style="13" customWidth="1"/>
    <col min="8" max="8" width="8.7109375" style="13" hidden="1" customWidth="1"/>
    <col min="9" max="9" width="10.5703125" style="13" hidden="1" customWidth="1"/>
    <col min="10" max="10" width="11.7109375" style="13" customWidth="1"/>
    <col min="11" max="12" width="11.7109375" style="13" hidden="1" customWidth="1"/>
    <col min="13" max="13" width="13.7109375" style="13" customWidth="1"/>
    <col min="14" max="15" width="13.7109375" style="13" hidden="1" customWidth="1"/>
    <col min="16" max="16" width="11.7109375" style="13" customWidth="1"/>
    <col min="17" max="18" width="11.7109375" style="13" hidden="1" customWidth="1"/>
    <col min="19" max="19" width="11" style="13" customWidth="1"/>
    <col min="20" max="21" width="11" style="13" hidden="1" customWidth="1"/>
    <col min="22" max="22" width="11" style="17" customWidth="1"/>
    <col min="23" max="24" width="11" style="17" hidden="1" customWidth="1"/>
    <col min="25" max="25" width="12.85546875" style="13" customWidth="1"/>
    <col min="26" max="27" width="12.85546875" style="13" hidden="1" customWidth="1"/>
    <col min="28" max="28" width="13.28515625" style="13" customWidth="1"/>
    <col min="29" max="29" width="15" style="13" customWidth="1"/>
    <col min="30" max="30" width="15.5703125" style="13" customWidth="1"/>
    <col min="31" max="16384" width="9.140625" style="13"/>
  </cols>
  <sheetData>
    <row r="1" spans="1:31" ht="28.15" customHeight="1" x14ac:dyDescent="0.3">
      <c r="B1" s="42" t="s">
        <v>13</v>
      </c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1:31" ht="26.45" customHeight="1" x14ac:dyDescent="0.3">
      <c r="B2" s="42" t="s">
        <v>36</v>
      </c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</row>
    <row r="3" spans="1:31" ht="24.6" customHeight="1" x14ac:dyDescent="0.3">
      <c r="B3" s="42" t="s">
        <v>19</v>
      </c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</row>
    <row r="4" spans="1:31" ht="18.75" x14ac:dyDescent="0.3"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1" ht="18.75" x14ac:dyDescent="0.3"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22"/>
      <c r="W5" s="36"/>
      <c r="X5" s="36"/>
      <c r="Y5" s="12"/>
      <c r="Z5" s="12"/>
      <c r="AA5" s="12"/>
      <c r="AB5" s="12"/>
      <c r="AC5" s="12"/>
      <c r="AD5" s="12"/>
    </row>
    <row r="6" spans="1:31" ht="31.5" x14ac:dyDescent="0.25">
      <c r="A6" s="6" t="s">
        <v>16</v>
      </c>
      <c r="B6" s="3" t="s">
        <v>14</v>
      </c>
      <c r="C6" s="15" t="s">
        <v>0</v>
      </c>
      <c r="D6" s="14" t="s">
        <v>1</v>
      </c>
      <c r="E6" s="14" t="s">
        <v>2</v>
      </c>
      <c r="F6" s="8" t="s">
        <v>3</v>
      </c>
      <c r="G6" s="8" t="s">
        <v>4</v>
      </c>
      <c r="H6" s="6" t="s">
        <v>17</v>
      </c>
      <c r="I6" s="6" t="s">
        <v>18</v>
      </c>
      <c r="J6" s="8" t="s">
        <v>5</v>
      </c>
      <c r="K6" s="6" t="s">
        <v>17</v>
      </c>
      <c r="L6" s="6" t="s">
        <v>18</v>
      </c>
      <c r="M6" s="8" t="s">
        <v>37</v>
      </c>
      <c r="N6" s="6" t="s">
        <v>17</v>
      </c>
      <c r="O6" s="6" t="s">
        <v>18</v>
      </c>
      <c r="P6" s="8" t="s">
        <v>38</v>
      </c>
      <c r="Q6" s="6" t="s">
        <v>17</v>
      </c>
      <c r="R6" s="6" t="s">
        <v>18</v>
      </c>
      <c r="S6" s="8" t="s">
        <v>39</v>
      </c>
      <c r="T6" s="6" t="s">
        <v>17</v>
      </c>
      <c r="U6" s="6" t="s">
        <v>18</v>
      </c>
      <c r="V6" s="8" t="s">
        <v>40</v>
      </c>
      <c r="W6" s="8" t="s">
        <v>17</v>
      </c>
      <c r="X6" s="8" t="s">
        <v>18</v>
      </c>
      <c r="Y6" s="44" t="s">
        <v>41</v>
      </c>
      <c r="Z6" s="6" t="s">
        <v>17</v>
      </c>
      <c r="AA6" s="6" t="s">
        <v>18</v>
      </c>
      <c r="AB6" s="8" t="s">
        <v>6</v>
      </c>
      <c r="AC6" s="8" t="s">
        <v>7</v>
      </c>
      <c r="AD6" s="8" t="s">
        <v>8</v>
      </c>
    </row>
    <row r="7" spans="1:31" s="24" customFormat="1" ht="15.75" x14ac:dyDescent="0.25">
      <c r="A7" s="6"/>
      <c r="B7" s="4"/>
      <c r="C7" s="4">
        <v>1</v>
      </c>
      <c r="D7" s="7" t="s">
        <v>27</v>
      </c>
      <c r="E7" s="23" t="s">
        <v>28</v>
      </c>
      <c r="F7" s="3" t="s">
        <v>9</v>
      </c>
      <c r="G7" s="3" t="s">
        <v>12</v>
      </c>
      <c r="H7" s="3">
        <v>712</v>
      </c>
      <c r="I7" s="3">
        <v>1100</v>
      </c>
      <c r="J7" s="10">
        <f>H7/I7*10</f>
        <v>6.4727272727272727</v>
      </c>
      <c r="K7" s="9">
        <v>818</v>
      </c>
      <c r="L7" s="9">
        <v>1100</v>
      </c>
      <c r="M7" s="10">
        <f>K7/L7*10</f>
        <v>7.4363636363636365</v>
      </c>
      <c r="N7" s="9"/>
      <c r="O7" s="9"/>
      <c r="P7" s="10"/>
      <c r="Q7" s="31">
        <v>3788</v>
      </c>
      <c r="R7" s="31">
        <v>4300</v>
      </c>
      <c r="S7" s="32">
        <f>Q7/R7*20</f>
        <v>17.618604651162791</v>
      </c>
      <c r="T7" s="9"/>
      <c r="U7" s="9"/>
      <c r="V7" s="10"/>
      <c r="W7" s="31">
        <v>898</v>
      </c>
      <c r="X7" s="31">
        <v>1000</v>
      </c>
      <c r="Y7" s="32">
        <f>W7/X7*20</f>
        <v>17.96</v>
      </c>
      <c r="Z7" s="3">
        <v>68</v>
      </c>
      <c r="AA7" s="3">
        <v>100</v>
      </c>
      <c r="AB7" s="10">
        <f>Z7/AA7*40</f>
        <v>27.200000000000003</v>
      </c>
      <c r="AC7" s="10">
        <f>SUM(J7,M7,P7,S7,V7,Y7,AB7)</f>
        <v>76.687695560253701</v>
      </c>
      <c r="AD7" s="3" t="s">
        <v>10</v>
      </c>
    </row>
    <row r="8" spans="1:31" s="24" customFormat="1" ht="15.75" x14ac:dyDescent="0.25">
      <c r="A8" s="6">
        <v>1</v>
      </c>
      <c r="B8" s="4" t="s">
        <v>15</v>
      </c>
      <c r="C8" s="4">
        <v>3</v>
      </c>
      <c r="D8" s="7" t="s">
        <v>22</v>
      </c>
      <c r="E8" s="7" t="s">
        <v>23</v>
      </c>
      <c r="F8" s="3" t="s">
        <v>20</v>
      </c>
      <c r="G8" s="3" t="s">
        <v>21</v>
      </c>
      <c r="H8" s="3">
        <v>591</v>
      </c>
      <c r="I8" s="3">
        <v>850</v>
      </c>
      <c r="J8" s="10">
        <f>H8/I8*10</f>
        <v>6.9529411764705884</v>
      </c>
      <c r="K8" s="9">
        <v>581</v>
      </c>
      <c r="L8" s="9">
        <v>1100</v>
      </c>
      <c r="M8" s="10">
        <f>K8/L8*10</f>
        <v>5.2818181818181822</v>
      </c>
      <c r="N8" s="9">
        <v>493</v>
      </c>
      <c r="O8" s="9">
        <v>900</v>
      </c>
      <c r="P8" s="32">
        <f>N8/O8*10</f>
        <v>5.4777777777777779</v>
      </c>
      <c r="Q8" s="5"/>
      <c r="R8" s="5"/>
      <c r="S8" s="10"/>
      <c r="T8" s="9">
        <v>1725</v>
      </c>
      <c r="U8" s="9">
        <v>2500</v>
      </c>
      <c r="V8" s="32">
        <f>T8/U8*10</f>
        <v>6.8999999999999995</v>
      </c>
      <c r="W8" s="31">
        <v>882</v>
      </c>
      <c r="X8" s="31">
        <v>1000</v>
      </c>
      <c r="Y8" s="32">
        <f>W8/X8*20</f>
        <v>17.64</v>
      </c>
      <c r="Z8" s="3">
        <v>62</v>
      </c>
      <c r="AA8" s="3">
        <v>100</v>
      </c>
      <c r="AB8" s="10">
        <f>Z8/AA8*40</f>
        <v>24.8</v>
      </c>
      <c r="AC8" s="10">
        <f>SUM(J8,M8,P8,S8,V8,Y8,AB8)</f>
        <v>67.052537136066547</v>
      </c>
      <c r="AD8" s="3" t="s">
        <v>10</v>
      </c>
    </row>
    <row r="9" spans="1:31" s="1" customFormat="1" ht="15.75" x14ac:dyDescent="0.25">
      <c r="A9" s="25">
        <v>4</v>
      </c>
      <c r="B9" s="26" t="s">
        <v>15</v>
      </c>
      <c r="C9" s="4">
        <v>4</v>
      </c>
      <c r="D9" s="38" t="s">
        <v>34</v>
      </c>
      <c r="E9" s="38" t="s">
        <v>35</v>
      </c>
      <c r="F9" s="39" t="s">
        <v>9</v>
      </c>
      <c r="G9" s="39" t="s">
        <v>12</v>
      </c>
      <c r="H9" s="3">
        <v>809</v>
      </c>
      <c r="I9" s="3">
        <v>1050</v>
      </c>
      <c r="J9" s="10">
        <f>H9/I9*10</f>
        <v>7.704761904761904</v>
      </c>
      <c r="K9" s="9">
        <v>687</v>
      </c>
      <c r="L9" s="9">
        <v>1100</v>
      </c>
      <c r="M9" s="10">
        <f>K9/L9*10</f>
        <v>6.2454545454545451</v>
      </c>
      <c r="N9" s="9">
        <v>421</v>
      </c>
      <c r="O9" s="9">
        <v>900</v>
      </c>
      <c r="P9" s="32">
        <f>N9/O9*10</f>
        <v>4.677777777777778</v>
      </c>
      <c r="Q9" s="5"/>
      <c r="R9" s="5"/>
      <c r="S9" s="37"/>
      <c r="T9" s="40">
        <v>1525</v>
      </c>
      <c r="U9" s="40">
        <v>2100</v>
      </c>
      <c r="V9" s="32">
        <f>T9/U9*10</f>
        <v>7.2619047619047619</v>
      </c>
      <c r="W9" s="31">
        <v>697</v>
      </c>
      <c r="X9" s="31">
        <v>1000</v>
      </c>
      <c r="Y9" s="32">
        <f>W9/X9*20</f>
        <v>13.94</v>
      </c>
      <c r="Z9" s="3">
        <v>68</v>
      </c>
      <c r="AA9" s="3">
        <v>100</v>
      </c>
      <c r="AB9" s="10">
        <f>Z9/AA9*40</f>
        <v>27.200000000000003</v>
      </c>
      <c r="AC9" s="10">
        <f>SUM(J9,M9,P9,S9,V9,Y9,AB9)</f>
        <v>67.029898989898982</v>
      </c>
      <c r="AD9" s="3" t="s">
        <v>10</v>
      </c>
    </row>
    <row r="10" spans="1:31" s="1" customFormat="1" ht="15.75" x14ac:dyDescent="0.25">
      <c r="A10" s="6"/>
      <c r="B10" s="4"/>
      <c r="C10" s="4">
        <v>2</v>
      </c>
      <c r="D10" s="7" t="s">
        <v>32</v>
      </c>
      <c r="E10" s="23" t="s">
        <v>33</v>
      </c>
      <c r="F10" s="3" t="s">
        <v>20</v>
      </c>
      <c r="G10" s="3" t="s">
        <v>12</v>
      </c>
      <c r="H10" s="33">
        <v>694</v>
      </c>
      <c r="I10" s="33">
        <v>1050</v>
      </c>
      <c r="J10" s="10">
        <f>H10/I10*10</f>
        <v>6.6095238095238091</v>
      </c>
      <c r="K10" s="31">
        <v>516</v>
      </c>
      <c r="L10" s="31">
        <v>1100</v>
      </c>
      <c r="M10" s="10">
        <f>K10/L10*10</f>
        <v>4.6909090909090914</v>
      </c>
      <c r="N10" s="31">
        <v>472</v>
      </c>
      <c r="O10" s="31">
        <v>900</v>
      </c>
      <c r="P10" s="32">
        <f>N10/O10*10</f>
        <v>5.2444444444444454</v>
      </c>
      <c r="Q10" s="31"/>
      <c r="R10" s="31"/>
      <c r="S10" s="32"/>
      <c r="T10" s="31">
        <v>1522</v>
      </c>
      <c r="U10" s="31">
        <v>2100</v>
      </c>
      <c r="V10" s="32">
        <f>T10/U10*10</f>
        <v>7.2476190476190467</v>
      </c>
      <c r="W10" s="31">
        <v>698</v>
      </c>
      <c r="X10" s="31">
        <v>1000</v>
      </c>
      <c r="Y10" s="32">
        <f>W10/X10*20</f>
        <v>13.959999999999999</v>
      </c>
      <c r="Z10" s="33">
        <v>73</v>
      </c>
      <c r="AA10" s="33">
        <v>100</v>
      </c>
      <c r="AB10" s="32">
        <f>Z10/AA10*40</f>
        <v>29.2</v>
      </c>
      <c r="AC10" s="10">
        <f>SUM(J10,M10,P10,S10,V10,Y10,AB10)</f>
        <v>66.952496392496386</v>
      </c>
      <c r="AD10" s="33" t="s">
        <v>10</v>
      </c>
    </row>
    <row r="11" spans="1:31" s="1" customFormat="1" ht="16.5" hidden="1" thickBot="1" x14ac:dyDescent="0.3">
      <c r="A11" s="25">
        <v>2</v>
      </c>
      <c r="B11" s="26" t="s">
        <v>15</v>
      </c>
      <c r="C11" s="26">
        <v>5</v>
      </c>
      <c r="D11" s="27" t="s">
        <v>24</v>
      </c>
      <c r="E11" s="34" t="s">
        <v>25</v>
      </c>
      <c r="F11" s="28" t="s">
        <v>9</v>
      </c>
      <c r="G11" s="28" t="s">
        <v>12</v>
      </c>
      <c r="H11" s="28">
        <v>495</v>
      </c>
      <c r="I11" s="28">
        <v>850</v>
      </c>
      <c r="J11" s="10">
        <f t="shared" ref="J8:J12" si="0">H11/I11*10</f>
        <v>5.8235294117647065</v>
      </c>
      <c r="K11" s="30">
        <v>521</v>
      </c>
      <c r="L11" s="30">
        <v>1100</v>
      </c>
      <c r="M11" s="10">
        <f t="shared" ref="M8:M12" si="1">K11/L11*10</f>
        <v>4.7363636363636363</v>
      </c>
      <c r="N11" s="30">
        <v>483</v>
      </c>
      <c r="O11" s="30">
        <v>900</v>
      </c>
      <c r="P11" s="32">
        <f t="shared" ref="P9:P12" si="2">N11/O11*10</f>
        <v>5.3666666666666663</v>
      </c>
      <c r="Q11" s="5"/>
      <c r="R11" s="5"/>
      <c r="S11" s="29"/>
      <c r="T11" s="30">
        <v>1624</v>
      </c>
      <c r="U11" s="30">
        <v>2100</v>
      </c>
      <c r="V11" s="32">
        <f t="shared" ref="V9:V12" si="3">T11/U11*10</f>
        <v>7.7333333333333334</v>
      </c>
      <c r="W11" s="29"/>
      <c r="X11" s="29"/>
      <c r="Y11" s="32" t="e">
        <f>W11/X11*20</f>
        <v>#DIV/0!</v>
      </c>
      <c r="Z11" s="28"/>
      <c r="AA11" s="28"/>
      <c r="AB11" s="10" t="e">
        <f>Z11/AA11*40</f>
        <v>#DIV/0!</v>
      </c>
      <c r="AC11" s="29"/>
      <c r="AD11" s="28" t="s">
        <v>26</v>
      </c>
    </row>
    <row r="12" spans="1:31" s="17" customFormat="1" ht="16.5" hidden="1" thickBot="1" x14ac:dyDescent="0.3">
      <c r="A12" s="20"/>
      <c r="B12" s="21"/>
      <c r="C12" s="21">
        <v>6</v>
      </c>
      <c r="D12" s="27" t="s">
        <v>29</v>
      </c>
      <c r="E12" s="35" t="s">
        <v>30</v>
      </c>
      <c r="F12" s="28" t="s">
        <v>20</v>
      </c>
      <c r="G12" s="28" t="s">
        <v>31</v>
      </c>
      <c r="H12" s="28">
        <v>449</v>
      </c>
      <c r="I12" s="28">
        <v>850</v>
      </c>
      <c r="J12" s="10">
        <f t="shared" si="0"/>
        <v>5.2823529411764705</v>
      </c>
      <c r="K12" s="30">
        <v>518</v>
      </c>
      <c r="L12" s="30">
        <v>1100</v>
      </c>
      <c r="M12" s="10">
        <f t="shared" si="1"/>
        <v>4.709090909090909</v>
      </c>
      <c r="N12" s="30">
        <v>451</v>
      </c>
      <c r="O12" s="30">
        <v>900</v>
      </c>
      <c r="P12" s="32">
        <f t="shared" si="2"/>
        <v>5.0111111111111111</v>
      </c>
      <c r="Q12" s="5"/>
      <c r="R12" s="5"/>
      <c r="S12" s="29"/>
      <c r="T12" s="30">
        <v>1977</v>
      </c>
      <c r="U12" s="30">
        <v>3050</v>
      </c>
      <c r="V12" s="32">
        <f t="shared" si="3"/>
        <v>6.4819672131147543</v>
      </c>
      <c r="W12" s="29"/>
      <c r="X12" s="29"/>
      <c r="Y12" s="32" t="e">
        <f t="shared" ref="Y8:Y12" si="4">W12/X12*20</f>
        <v>#DIV/0!</v>
      </c>
      <c r="Z12" s="28"/>
      <c r="AA12" s="28"/>
      <c r="AB12" s="32" t="e">
        <f>Z12/AA12*40</f>
        <v>#DIV/0!</v>
      </c>
      <c r="AC12" s="29"/>
      <c r="AD12" s="28" t="s">
        <v>26</v>
      </c>
    </row>
    <row r="13" spans="1:31" ht="15.75" customHeight="1" x14ac:dyDescent="0.25">
      <c r="B13" s="2"/>
      <c r="C13" s="16"/>
      <c r="D13" s="46" t="s">
        <v>43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1" ht="15.75" x14ac:dyDescent="0.25">
      <c r="B14" s="2"/>
      <c r="C14" s="2"/>
      <c r="D14" s="47" t="s">
        <v>11</v>
      </c>
      <c r="E14" s="18"/>
      <c r="F14" s="18"/>
      <c r="G14" s="18"/>
      <c r="H14" s="18"/>
      <c r="I14" s="18"/>
      <c r="J14" s="19"/>
      <c r="K14" s="19"/>
      <c r="L14" s="1"/>
      <c r="M14" s="1" t="s">
        <v>42</v>
      </c>
      <c r="N14" s="1"/>
      <c r="O14" s="1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1" ht="15.75" customHeight="1" x14ac:dyDescent="0.25">
      <c r="B15" s="2"/>
      <c r="C15" s="2"/>
      <c r="D15" s="48" t="s">
        <v>44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spans="1:31" ht="15.75" x14ac:dyDescent="0.25">
      <c r="B16" s="2"/>
      <c r="C16" s="2"/>
      <c r="D16" s="48" t="s">
        <v>45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spans="4:32" ht="15.75" customHeight="1" x14ac:dyDescent="0.25">
      <c r="D17" s="48" t="s">
        <v>46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4:32" ht="15.75" customHeight="1" x14ac:dyDescent="0.25"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 spans="4:32" ht="15.75" customHeight="1" x14ac:dyDescent="0.25"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1"/>
      <c r="AF19" s="1"/>
    </row>
    <row r="20" spans="4:32" ht="15.75" customHeight="1" x14ac:dyDescent="0.25"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</row>
    <row r="21" spans="4:32" x14ac:dyDescent="0.25"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 spans="4:32" x14ac:dyDescent="0.25"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spans="4:32" ht="9" customHeight="1" x14ac:dyDescent="0.25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4:32" ht="22.5" customHeight="1" x14ac:dyDescent="0.25"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 spans="4:32" x14ac:dyDescent="0.25">
      <c r="D25" s="41"/>
      <c r="E25" s="41"/>
      <c r="F25" s="41"/>
    </row>
    <row r="26" spans="4:32" x14ac:dyDescent="0.25">
      <c r="D26" s="41"/>
      <c r="E26" s="41"/>
      <c r="F26" s="41"/>
    </row>
    <row r="27" spans="4:32" x14ac:dyDescent="0.25">
      <c r="D27" s="41"/>
      <c r="E27" s="41"/>
    </row>
    <row r="28" spans="4:32" x14ac:dyDescent="0.25">
      <c r="D28" s="41"/>
      <c r="E28" s="41"/>
    </row>
  </sheetData>
  <sortState ref="A7:AD10">
    <sortCondition descending="1" ref="AC7"/>
  </sortState>
  <mergeCells count="6">
    <mergeCell ref="D27:E28"/>
    <mergeCell ref="B1:AE1"/>
    <mergeCell ref="B2:AE2"/>
    <mergeCell ref="B3:AE3"/>
    <mergeCell ref="B4:AD4"/>
    <mergeCell ref="D25:F26"/>
  </mergeCells>
  <pageMargins left="0.75" right="0.2" top="0.75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Ph.D Merit List</vt:lpstr>
      <vt:lpstr>'Ph.D Merit List'!Print_Area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Mansoor</cp:lastModifiedBy>
  <cp:lastPrinted>2023-10-26T07:45:31Z</cp:lastPrinted>
  <dcterms:created xsi:type="dcterms:W3CDTF">2021-11-22T16:27:07Z</dcterms:created>
  <dcterms:modified xsi:type="dcterms:W3CDTF">2024-11-15T05:02:21Z</dcterms:modified>
</cp:coreProperties>
</file>